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m_zajczenko\Downloads\"/>
    </mc:Choice>
  </mc:AlternateContent>
  <xr:revisionPtr revIDLastSave="0" documentId="13_ncr:1_{06F31C34-19D1-49CF-BF9A-57BD42E48404}" xr6:coauthVersionLast="47" xr6:coauthVersionMax="47" xr10:uidLastSave="{00000000-0000-0000-0000-000000000000}"/>
  <bookViews>
    <workbookView xWindow="-28920" yWindow="-120" windowWidth="29040" windowHeight="15720" xr2:uid="{0DBE385A-96C4-4A33-B4B8-544A6B31AF6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E37" i="1"/>
  <c r="F37" i="1" s="1"/>
  <c r="E38" i="1"/>
  <c r="F38" i="1" s="1"/>
  <c r="F39" i="1"/>
  <c r="F36" i="1"/>
  <c r="F22" i="1"/>
  <c r="F23" i="1"/>
  <c r="E2" i="1"/>
  <c r="F2" i="1" s="1"/>
  <c r="E3" i="1"/>
  <c r="F3" i="1" s="1"/>
  <c r="E4" i="1"/>
  <c r="F4" i="1" s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E23" i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</calcChain>
</file>

<file path=xl/sharedStrings.xml><?xml version="1.0" encoding="utf-8"?>
<sst xmlns="http://schemas.openxmlformats.org/spreadsheetml/2006/main" count="91" uniqueCount="48">
  <si>
    <t>SGMCV-10BIM-YA46</t>
  </si>
  <si>
    <t>USP02852-1</t>
  </si>
  <si>
    <t>Base</t>
  </si>
  <si>
    <t>Yoke</t>
  </si>
  <si>
    <t>USF00118-1</t>
  </si>
  <si>
    <t>Hollow Shaft</t>
  </si>
  <si>
    <t>USP03923-1</t>
  </si>
  <si>
    <t>Frame</t>
  </si>
  <si>
    <t>USP028954-1</t>
  </si>
  <si>
    <t>Bearing Spacer</t>
  </si>
  <si>
    <t>SGM7F-14B7M-YA12</t>
  </si>
  <si>
    <t>USP03812-1</t>
  </si>
  <si>
    <t>UTQ00039-1</t>
  </si>
  <si>
    <t>USF00147-1</t>
  </si>
  <si>
    <t>400-055-356-003</t>
  </si>
  <si>
    <t>USP03804-1</t>
  </si>
  <si>
    <t>SGMCV-17CIM-</t>
  </si>
  <si>
    <t>USP03290-1</t>
  </si>
  <si>
    <t>UTQ00033-1</t>
  </si>
  <si>
    <t>USF00119-1</t>
  </si>
  <si>
    <t>400-055-358-002</t>
  </si>
  <si>
    <t>USP02858-1</t>
  </si>
  <si>
    <t>USP02856-1</t>
  </si>
  <si>
    <t>400-045-479-002</t>
  </si>
  <si>
    <t>SGM7F-25C7K-YA12</t>
  </si>
  <si>
    <t>USP03814-1</t>
  </si>
  <si>
    <t>USF00149-1</t>
  </si>
  <si>
    <t>USP03803-1</t>
  </si>
  <si>
    <t>USP03289-1</t>
  </si>
  <si>
    <t>UTQ00032-1</t>
  </si>
  <si>
    <t>400-055-356-002</t>
  </si>
  <si>
    <t>SGMCV-10BIM-YA45</t>
  </si>
  <si>
    <t>UTQ0032-1</t>
  </si>
  <si>
    <t>USP28954-1</t>
  </si>
  <si>
    <t xml:space="preserve">Part Number </t>
  </si>
  <si>
    <t>Part</t>
  </si>
  <si>
    <t>SGMCV-10BIM-YA14 and SGM7F-10B7M-YA12</t>
  </si>
  <si>
    <t>Assembly</t>
  </si>
  <si>
    <t>Weight (lbs)</t>
  </si>
  <si>
    <t>UTQ00041-1</t>
  </si>
  <si>
    <t>Max Capacity Used</t>
  </si>
  <si>
    <t>Safe?</t>
  </si>
  <si>
    <t>400-087-442-002</t>
  </si>
  <si>
    <t>UTQ00043-1</t>
  </si>
  <si>
    <t>USP03816-1</t>
  </si>
  <si>
    <t>USF00145-1</t>
  </si>
  <si>
    <t>SGM7F-35D7M-YA42</t>
  </si>
  <si>
    <t>~9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</si>
</sst>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/>
        <bgColor theme="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4" fillId="4" borderId="2" xfId="0" applyFont="1" applyFill="1" applyBorder="1"/>
    <xf numFmtId="0" fontId="1" fillId="2" borderId="0" xfId="1"/>
    <xf numFmtId="0" fontId="2" fillId="3" borderId="0" xfId="2"/>
    <xf numFmtId="164" fontId="1" fillId="2" borderId="0" xfId="1" applyNumberFormat="1"/>
    <xf numFmtId="0" fontId="2" fillId="3" borderId="1" xfId="2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1" fillId="2" borderId="1" xfId="1" applyBorder="1"/>
    <xf numFmtId="0" fontId="1" fillId="2" borderId="5" xfId="1" applyBorder="1"/>
  </cellXfs>
  <cellStyles count="3">
    <cellStyle name="Bad" xfId="2" builtinId="27"/>
    <cellStyle name="Good" xfId="1" builtinId="26"/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9F5009C-5618-493F-8146-F40D650298F6}" name="Table3" displayName="Table3" ref="B1:F39" totalsRowShown="0" headerRowDxfId="6" dataDxfId="5">
  <autoFilter ref="B1:F39" xr:uid="{F9F5009C-5618-493F-8146-F40D650298F6}"/>
  <tableColumns count="5">
    <tableColumn id="1" xr3:uid="{4AAA4666-7A25-4CB0-A008-04655A8A0425}" name="Part Number " dataDxfId="4"/>
    <tableColumn id="2" xr3:uid="{A0EE87FC-0DCB-4C69-83B2-7922A3048F12}" name="Part" dataDxfId="3"/>
    <tableColumn id="5" xr3:uid="{95AF79C0-AD98-469C-AF45-42CD0DD7C0FD}" name="Weight (lbs)" dataDxfId="2"/>
    <tableColumn id="6" xr3:uid="{C649A0F7-35DF-4D5B-B5B4-856F265937CA}" name="Max Capacity Used" dataDxfId="1">
      <calculatedColumnFormula>Table3[[#This Row],[Weight (lbs)]]*10</calculatedColumnFormula>
    </tableColumn>
    <tableColumn id="7" xr3:uid="{2EB1E8D2-11A1-45E5-B152-70D489665A46}" name="Safe?" dataDxfId="0">
      <calculatedColumnFormula>IF(Table3[[#This Row],[Max Capacity Used]]&lt;100,TRUE)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DA1C9-BD25-4ED4-98FB-5A39B9503253}">
  <dimension ref="A1:F40"/>
  <sheetViews>
    <sheetView tabSelected="1" zoomScaleNormal="100" workbookViewId="0">
      <selection activeCell="I35" sqref="I35"/>
    </sheetView>
  </sheetViews>
  <sheetFormatPr defaultRowHeight="15" x14ac:dyDescent="0.25"/>
  <cols>
    <col min="1" max="1" width="21.42578125" bestFit="1" customWidth="1"/>
    <col min="2" max="2" width="15.42578125" bestFit="1" customWidth="1"/>
    <col min="3" max="3" width="14.28515625" bestFit="1" customWidth="1"/>
    <col min="4" max="4" width="15.7109375" customWidth="1"/>
    <col min="5" max="5" width="21.85546875" bestFit="1" customWidth="1"/>
  </cols>
  <sheetData>
    <row r="1" spans="1:6" x14ac:dyDescent="0.25">
      <c r="A1" s="2" t="s">
        <v>37</v>
      </c>
      <c r="B1" s="1" t="s">
        <v>34</v>
      </c>
      <c r="C1" s="1" t="s">
        <v>35</v>
      </c>
      <c r="D1" s="1" t="s">
        <v>38</v>
      </c>
      <c r="E1" s="1" t="s">
        <v>40</v>
      </c>
      <c r="F1" s="1" t="s">
        <v>41</v>
      </c>
    </row>
    <row r="2" spans="1:6" x14ac:dyDescent="0.25">
      <c r="A2" s="11" t="s">
        <v>0</v>
      </c>
      <c r="B2" s="1" t="s">
        <v>1</v>
      </c>
      <c r="C2" s="1" t="s">
        <v>2</v>
      </c>
      <c r="D2" s="3">
        <v>1.9410000000000001</v>
      </c>
      <c r="E2" s="1">
        <f>Table3[[#This Row],[Weight (lbs)]]*10</f>
        <v>19.41</v>
      </c>
      <c r="F2" s="1" t="b">
        <f>IF(Table3[[#This Row],[Max Capacity Used]]&lt;100,TRUE)</f>
        <v>1</v>
      </c>
    </row>
    <row r="3" spans="1:6" x14ac:dyDescent="0.25">
      <c r="A3" s="11"/>
      <c r="B3" s="1" t="s">
        <v>32</v>
      </c>
      <c r="C3" s="1" t="s">
        <v>3</v>
      </c>
      <c r="D3" s="3">
        <v>1.764</v>
      </c>
      <c r="E3" s="1">
        <f>Table3[[#This Row],[Weight (lbs)]]*10</f>
        <v>17.64</v>
      </c>
      <c r="F3" s="1" t="b">
        <f>IF(Table3[[#This Row],[Max Capacity Used]]&lt;100,TRUE)</f>
        <v>1</v>
      </c>
    </row>
    <row r="4" spans="1:6" x14ac:dyDescent="0.25">
      <c r="A4" s="11"/>
      <c r="B4" s="1" t="s">
        <v>4</v>
      </c>
      <c r="C4" s="1" t="s">
        <v>5</v>
      </c>
      <c r="D4" s="4">
        <v>0</v>
      </c>
      <c r="E4" s="1">
        <f>Table3[[#This Row],[Weight (lbs)]]*10</f>
        <v>0</v>
      </c>
      <c r="F4" s="1" t="b">
        <f>IF(Table3[[#This Row],[Max Capacity Used]]&lt;100,TRUE)</f>
        <v>1</v>
      </c>
    </row>
    <row r="5" spans="1:6" x14ac:dyDescent="0.25">
      <c r="A5" s="11"/>
      <c r="B5" s="1" t="s">
        <v>6</v>
      </c>
      <c r="C5" s="1" t="s">
        <v>7</v>
      </c>
      <c r="D5" s="4">
        <v>0</v>
      </c>
      <c r="E5" s="1">
        <f>Table3[[#This Row],[Weight (lbs)]]*10</f>
        <v>0</v>
      </c>
      <c r="F5" s="1" t="b">
        <f>IF(Table3[[#This Row],[Max Capacity Used]]&lt;100,TRUE)</f>
        <v>1</v>
      </c>
    </row>
    <row r="6" spans="1:6" x14ac:dyDescent="0.25">
      <c r="A6" s="12"/>
      <c r="B6" s="1" t="s">
        <v>8</v>
      </c>
      <c r="C6" s="1" t="s">
        <v>9</v>
      </c>
      <c r="D6" s="3">
        <v>0.441</v>
      </c>
      <c r="E6" s="1">
        <f>Table3[[#This Row],[Weight (lbs)]]*10</f>
        <v>4.41</v>
      </c>
      <c r="F6" s="1" t="b">
        <f>IF(Table3[[#This Row],[Max Capacity Used]]&lt;100,TRUE)</f>
        <v>1</v>
      </c>
    </row>
    <row r="7" spans="1:6" x14ac:dyDescent="0.25">
      <c r="A7" s="11" t="s">
        <v>10</v>
      </c>
      <c r="B7" s="1" t="s">
        <v>11</v>
      </c>
      <c r="C7" s="1" t="s">
        <v>2</v>
      </c>
      <c r="D7" s="4">
        <v>0</v>
      </c>
      <c r="E7" s="1">
        <f>Table3[[#This Row],[Weight (lbs)]]*10</f>
        <v>0</v>
      </c>
      <c r="F7" s="1" t="b">
        <f>IF(Table3[[#This Row],[Max Capacity Used]]&lt;100,TRUE)</f>
        <v>1</v>
      </c>
    </row>
    <row r="8" spans="1:6" x14ac:dyDescent="0.25">
      <c r="A8" s="11"/>
      <c r="B8" s="1" t="s">
        <v>12</v>
      </c>
      <c r="C8" s="1" t="s">
        <v>3</v>
      </c>
      <c r="D8" s="4">
        <v>0</v>
      </c>
      <c r="E8" s="1">
        <f>Table3[[#This Row],[Weight (lbs)]]*10</f>
        <v>0</v>
      </c>
      <c r="F8" s="1" t="b">
        <f>IF(Table3[[#This Row],[Max Capacity Used]]&lt;100,TRUE)</f>
        <v>1</v>
      </c>
    </row>
    <row r="9" spans="1:6" x14ac:dyDescent="0.25">
      <c r="A9" s="11"/>
      <c r="B9" s="1" t="s">
        <v>13</v>
      </c>
      <c r="C9" s="1" t="s">
        <v>5</v>
      </c>
      <c r="D9" s="4">
        <v>0</v>
      </c>
      <c r="E9" s="1">
        <f>Table3[[#This Row],[Weight (lbs)]]*10</f>
        <v>0</v>
      </c>
      <c r="F9" s="1" t="b">
        <f>IF(Table3[[#This Row],[Max Capacity Used]]&lt;100,TRUE)</f>
        <v>1</v>
      </c>
    </row>
    <row r="10" spans="1:6" x14ac:dyDescent="0.25">
      <c r="A10" s="11"/>
      <c r="B10" s="1" t="s">
        <v>14</v>
      </c>
      <c r="C10" s="1" t="s">
        <v>7</v>
      </c>
      <c r="D10" s="3">
        <v>2.2050000000000001</v>
      </c>
      <c r="E10" s="1">
        <f>Table3[[#This Row],[Weight (lbs)]]*10</f>
        <v>22.05</v>
      </c>
      <c r="F10" s="1" t="b">
        <f>IF(Table3[[#This Row],[Max Capacity Used]]&lt;100,TRUE)</f>
        <v>1</v>
      </c>
    </row>
    <row r="11" spans="1:6" x14ac:dyDescent="0.25">
      <c r="A11" s="12"/>
      <c r="B11" s="1" t="s">
        <v>15</v>
      </c>
      <c r="C11" s="1" t="s">
        <v>9</v>
      </c>
      <c r="D11" s="4">
        <v>0</v>
      </c>
      <c r="E11" s="1">
        <f>Table3[[#This Row],[Weight (lbs)]]*10</f>
        <v>0</v>
      </c>
      <c r="F11" s="1" t="b">
        <f>IF(Table3[[#This Row],[Max Capacity Used]]&lt;100,TRUE)</f>
        <v>1</v>
      </c>
    </row>
    <row r="12" spans="1:6" x14ac:dyDescent="0.25">
      <c r="A12" s="16" t="s">
        <v>16</v>
      </c>
      <c r="B12" s="1" t="s">
        <v>17</v>
      </c>
      <c r="C12" s="1" t="s">
        <v>2</v>
      </c>
      <c r="D12" s="3">
        <v>4.3630000000000004</v>
      </c>
      <c r="E12" s="1">
        <f>Table3[[#This Row],[Weight (lbs)]]*10</f>
        <v>43.63</v>
      </c>
      <c r="F12" s="1" t="b">
        <f>IF(Table3[[#This Row],[Max Capacity Used]]&lt;100,TRUE)</f>
        <v>1</v>
      </c>
    </row>
    <row r="13" spans="1:6" x14ac:dyDescent="0.25">
      <c r="A13" s="11"/>
      <c r="B13" s="1" t="s">
        <v>18</v>
      </c>
      <c r="C13" s="1" t="s">
        <v>3</v>
      </c>
      <c r="D13" s="4">
        <v>0</v>
      </c>
      <c r="E13" s="1">
        <f>Table3[[#This Row],[Weight (lbs)]]*10</f>
        <v>0</v>
      </c>
      <c r="F13" s="1" t="b">
        <f>IF(Table3[[#This Row],[Max Capacity Used]]&lt;100,TRUE)</f>
        <v>1</v>
      </c>
    </row>
    <row r="14" spans="1:6" x14ac:dyDescent="0.25">
      <c r="A14" s="11"/>
      <c r="B14" s="1" t="s">
        <v>19</v>
      </c>
      <c r="C14" s="1" t="s">
        <v>5</v>
      </c>
      <c r="D14" s="4">
        <v>0</v>
      </c>
      <c r="E14" s="1">
        <f>Table3[[#This Row],[Weight (lbs)]]*10</f>
        <v>0</v>
      </c>
      <c r="F14" s="1" t="b">
        <f>IF(Table3[[#This Row],[Max Capacity Used]]&lt;100,TRUE)</f>
        <v>1</v>
      </c>
    </row>
    <row r="15" spans="1:6" x14ac:dyDescent="0.25">
      <c r="A15" s="11"/>
      <c r="B15" s="1" t="s">
        <v>20</v>
      </c>
      <c r="C15" s="1" t="s">
        <v>7</v>
      </c>
      <c r="D15" s="3">
        <v>6.1180000000000003</v>
      </c>
      <c r="E15" s="1">
        <f>Table3[[#This Row],[Weight (lbs)]]*10</f>
        <v>61.180000000000007</v>
      </c>
      <c r="F15" s="1" t="b">
        <f>IF(Table3[[#This Row],[Max Capacity Used]]&lt;100,TRUE)</f>
        <v>1</v>
      </c>
    </row>
    <row r="16" spans="1:6" x14ac:dyDescent="0.25">
      <c r="A16" s="12"/>
      <c r="B16" s="1" t="s">
        <v>21</v>
      </c>
      <c r="C16" s="1" t="s">
        <v>9</v>
      </c>
      <c r="D16" s="5">
        <v>0.11</v>
      </c>
      <c r="E16" s="1">
        <f>Table3[[#This Row],[Weight (lbs)]]*10</f>
        <v>1.1000000000000001</v>
      </c>
      <c r="F16" s="1" t="b">
        <f>IF(Table3[[#This Row],[Max Capacity Used]]&lt;100,TRUE)</f>
        <v>1</v>
      </c>
    </row>
    <row r="17" spans="1:6" x14ac:dyDescent="0.25">
      <c r="A17" s="16" t="s">
        <v>16</v>
      </c>
      <c r="B17" s="1" t="s">
        <v>22</v>
      </c>
      <c r="C17" s="1" t="s">
        <v>2</v>
      </c>
      <c r="D17" s="3">
        <v>4.4089999999999998</v>
      </c>
      <c r="E17" s="1">
        <f>Table3[[#This Row],[Weight (lbs)]]*10</f>
        <v>44.089999999999996</v>
      </c>
      <c r="F17" s="1" t="b">
        <f>IF(Table3[[#This Row],[Max Capacity Used]]&lt;100,TRUE)</f>
        <v>1</v>
      </c>
    </row>
    <row r="18" spans="1:6" x14ac:dyDescent="0.25">
      <c r="A18" s="11"/>
      <c r="B18" s="1" t="s">
        <v>18</v>
      </c>
      <c r="C18" s="1" t="s">
        <v>3</v>
      </c>
      <c r="D18" s="4">
        <v>0</v>
      </c>
      <c r="E18" s="1">
        <f>Table3[[#This Row],[Weight (lbs)]]*10</f>
        <v>0</v>
      </c>
      <c r="F18" s="1" t="b">
        <f>IF(Table3[[#This Row],[Max Capacity Used]]&lt;100,TRUE)</f>
        <v>1</v>
      </c>
    </row>
    <row r="19" spans="1:6" x14ac:dyDescent="0.25">
      <c r="A19" s="11"/>
      <c r="B19" s="1" t="s">
        <v>19</v>
      </c>
      <c r="C19" s="1" t="s">
        <v>5</v>
      </c>
      <c r="D19" s="4">
        <v>0</v>
      </c>
      <c r="E19" s="1">
        <f>Table3[[#This Row],[Weight (lbs)]]*10</f>
        <v>0</v>
      </c>
      <c r="F19" s="1" t="b">
        <f>IF(Table3[[#This Row],[Max Capacity Used]]&lt;100,TRUE)</f>
        <v>1</v>
      </c>
    </row>
    <row r="20" spans="1:6" x14ac:dyDescent="0.25">
      <c r="A20" s="12"/>
      <c r="B20" s="1" t="s">
        <v>23</v>
      </c>
      <c r="C20" s="1" t="s">
        <v>7</v>
      </c>
      <c r="D20" s="3">
        <v>3.3069999999999999</v>
      </c>
      <c r="E20" s="1">
        <f>Table3[[#This Row],[Weight (lbs)]]*10</f>
        <v>33.07</v>
      </c>
      <c r="F20" s="1" t="b">
        <f>IF(Table3[[#This Row],[Max Capacity Used]]&lt;100,TRUE)</f>
        <v>1</v>
      </c>
    </row>
    <row r="21" spans="1:6" x14ac:dyDescent="0.25">
      <c r="A21" s="11" t="s">
        <v>24</v>
      </c>
      <c r="B21" s="1" t="s">
        <v>21</v>
      </c>
      <c r="C21" s="1" t="s">
        <v>9</v>
      </c>
      <c r="D21" s="5">
        <v>0.11</v>
      </c>
      <c r="E21" s="1">
        <f>Table3[[#This Row],[Weight (lbs)]]*10</f>
        <v>1.1000000000000001</v>
      </c>
      <c r="F21" s="1" t="b">
        <f>IF(Table3[[#This Row],[Max Capacity Used]]&lt;100,TRUE)</f>
        <v>1</v>
      </c>
    </row>
    <row r="22" spans="1:6" x14ac:dyDescent="0.25">
      <c r="A22" s="11"/>
      <c r="B22" s="1" t="s">
        <v>25</v>
      </c>
      <c r="C22" s="1" t="s">
        <v>2</v>
      </c>
      <c r="D22" s="4">
        <v>0</v>
      </c>
      <c r="E22" s="1">
        <f>Table3[[#This Row],[Weight (lbs)]]*10</f>
        <v>0</v>
      </c>
      <c r="F22" s="1" t="b">
        <f>IF(Table3[[#This Row],[Max Capacity Used]]&lt;100,TRUE)</f>
        <v>1</v>
      </c>
    </row>
    <row r="23" spans="1:6" x14ac:dyDescent="0.25">
      <c r="A23" s="11"/>
      <c r="B23" s="1" t="s">
        <v>39</v>
      </c>
      <c r="C23" s="1" t="s">
        <v>3</v>
      </c>
      <c r="D23" s="4">
        <v>0</v>
      </c>
      <c r="E23" s="1">
        <f>Table3[[#This Row],[Weight (lbs)]]*10</f>
        <v>0</v>
      </c>
      <c r="F23" s="1" t="b">
        <f>IF(Table3[[#This Row],[Max Capacity Used]]&lt;100,TRUE)</f>
        <v>1</v>
      </c>
    </row>
    <row r="24" spans="1:6" x14ac:dyDescent="0.25">
      <c r="A24" s="12"/>
      <c r="B24" s="1" t="s">
        <v>26</v>
      </c>
      <c r="C24" s="1" t="s">
        <v>5</v>
      </c>
      <c r="D24" s="4">
        <v>0</v>
      </c>
      <c r="E24" s="1">
        <f>Table3[[#This Row],[Weight (lbs)]]*10</f>
        <v>0</v>
      </c>
      <c r="F24" s="1" t="b">
        <f>IF(Table3[[#This Row],[Max Capacity Used]]&lt;100,TRUE)</f>
        <v>1</v>
      </c>
    </row>
    <row r="25" spans="1:6" ht="15" customHeight="1" x14ac:dyDescent="0.25">
      <c r="A25" s="13" t="s">
        <v>36</v>
      </c>
      <c r="B25" s="1" t="s">
        <v>27</v>
      </c>
      <c r="C25" s="1" t="s">
        <v>9</v>
      </c>
      <c r="D25" s="3">
        <v>1.9179999999999999</v>
      </c>
      <c r="E25" s="1">
        <f>Table3[[#This Row],[Weight (lbs)]]*10</f>
        <v>19.18</v>
      </c>
      <c r="F25" s="1" t="b">
        <f>IF(Table3[[#This Row],[Max Capacity Used]]&lt;100,TRUE)</f>
        <v>1</v>
      </c>
    </row>
    <row r="26" spans="1:6" x14ac:dyDescent="0.25">
      <c r="A26" s="14"/>
      <c r="B26" s="1" t="s">
        <v>28</v>
      </c>
      <c r="C26" s="1" t="s">
        <v>2</v>
      </c>
      <c r="D26" s="3">
        <v>2.2050000000000001</v>
      </c>
      <c r="E26" s="1">
        <f>Table3[[#This Row],[Weight (lbs)]]*10</f>
        <v>22.05</v>
      </c>
      <c r="F26" s="1" t="b">
        <f>IF(Table3[[#This Row],[Max Capacity Used]]&lt;100,TRUE)</f>
        <v>1</v>
      </c>
    </row>
    <row r="27" spans="1:6" x14ac:dyDescent="0.25">
      <c r="A27" s="14"/>
      <c r="B27" s="1" t="s">
        <v>29</v>
      </c>
      <c r="C27" s="1" t="s">
        <v>3</v>
      </c>
      <c r="D27" s="3">
        <v>1.764</v>
      </c>
      <c r="E27" s="1">
        <f>Table3[[#This Row],[Weight (lbs)]]*10</f>
        <v>17.64</v>
      </c>
      <c r="F27" s="1" t="b">
        <f>IF(Table3[[#This Row],[Max Capacity Used]]&lt;100,TRUE)</f>
        <v>1</v>
      </c>
    </row>
    <row r="28" spans="1:6" x14ac:dyDescent="0.25">
      <c r="A28" s="14"/>
      <c r="B28" s="1" t="s">
        <v>4</v>
      </c>
      <c r="C28" s="1" t="s">
        <v>5</v>
      </c>
      <c r="D28" s="4">
        <v>0</v>
      </c>
      <c r="E28" s="1">
        <f>Table3[[#This Row],[Weight (lbs)]]*10</f>
        <v>0</v>
      </c>
      <c r="F28" s="1" t="b">
        <f>IF(Table3[[#This Row],[Max Capacity Used]]&lt;100,TRUE)</f>
        <v>1</v>
      </c>
    </row>
    <row r="29" spans="1:6" x14ac:dyDescent="0.25">
      <c r="A29" s="14"/>
      <c r="B29" s="1" t="s">
        <v>30</v>
      </c>
      <c r="C29" s="1" t="s">
        <v>7</v>
      </c>
      <c r="D29" s="3">
        <v>3.6379999999999999</v>
      </c>
      <c r="E29" s="1">
        <f>Table3[[#This Row],[Weight (lbs)]]*10</f>
        <v>36.379999999999995</v>
      </c>
      <c r="F29" s="1" t="b">
        <f>IF(Table3[[#This Row],[Max Capacity Used]]&lt;100,TRUE)</f>
        <v>1</v>
      </c>
    </row>
    <row r="30" spans="1:6" x14ac:dyDescent="0.25">
      <c r="A30" s="15"/>
      <c r="B30" s="1" t="s">
        <v>8</v>
      </c>
      <c r="C30" s="1" t="s">
        <v>9</v>
      </c>
      <c r="D30" s="3">
        <v>0.441</v>
      </c>
      <c r="E30" s="1">
        <f>Table3[[#This Row],[Weight (lbs)]]*10</f>
        <v>4.41</v>
      </c>
      <c r="F30" s="1" t="b">
        <f>IF(Table3[[#This Row],[Max Capacity Used]]&lt;100,TRUE)</f>
        <v>1</v>
      </c>
    </row>
    <row r="31" spans="1:6" x14ac:dyDescent="0.25">
      <c r="A31" s="11" t="s">
        <v>31</v>
      </c>
      <c r="B31" s="1" t="s">
        <v>1</v>
      </c>
      <c r="C31" s="1" t="s">
        <v>2</v>
      </c>
      <c r="D31" s="3">
        <v>1.9410000000000001</v>
      </c>
      <c r="E31" s="1">
        <f>Table3[[#This Row],[Weight (lbs)]]*10</f>
        <v>19.41</v>
      </c>
      <c r="F31" s="1" t="b">
        <f>IF(Table3[[#This Row],[Max Capacity Used]]&lt;100,TRUE)</f>
        <v>1</v>
      </c>
    </row>
    <row r="32" spans="1:6" x14ac:dyDescent="0.25">
      <c r="A32" s="11"/>
      <c r="B32" s="1" t="s">
        <v>32</v>
      </c>
      <c r="C32" s="1" t="s">
        <v>3</v>
      </c>
      <c r="D32" s="3">
        <v>1.764</v>
      </c>
      <c r="E32" s="1">
        <f>Table3[[#This Row],[Weight (lbs)]]*10</f>
        <v>17.64</v>
      </c>
      <c r="F32" s="1" t="b">
        <f>IF(Table3[[#This Row],[Max Capacity Used]]&lt;100,TRUE)</f>
        <v>1</v>
      </c>
    </row>
    <row r="33" spans="1:6" x14ac:dyDescent="0.25">
      <c r="A33" s="11"/>
      <c r="B33" s="1" t="s">
        <v>4</v>
      </c>
      <c r="C33" s="1" t="s">
        <v>5</v>
      </c>
      <c r="D33" s="4">
        <v>0</v>
      </c>
      <c r="E33" s="1">
        <f>Table3[[#This Row],[Weight (lbs)]]*10</f>
        <v>0</v>
      </c>
      <c r="F33" s="1" t="b">
        <f>IF(Table3[[#This Row],[Max Capacity Used]]&lt;100,TRUE)</f>
        <v>1</v>
      </c>
    </row>
    <row r="34" spans="1:6" x14ac:dyDescent="0.25">
      <c r="A34" s="11"/>
      <c r="B34" s="1" t="s">
        <v>23</v>
      </c>
      <c r="C34" s="1" t="s">
        <v>7</v>
      </c>
      <c r="D34" s="3">
        <v>3.3069999999999999</v>
      </c>
      <c r="E34" s="1">
        <f>Table3[[#This Row],[Weight (lbs)]]*10</f>
        <v>33.07</v>
      </c>
      <c r="F34" s="1" t="b">
        <f>IF(Table3[[#This Row],[Max Capacity Used]]&lt;100,TRUE)</f>
        <v>1</v>
      </c>
    </row>
    <row r="35" spans="1:6" x14ac:dyDescent="0.25">
      <c r="A35" s="12"/>
      <c r="B35" s="1" t="s">
        <v>33</v>
      </c>
      <c r="C35" s="1" t="s">
        <v>9</v>
      </c>
      <c r="D35" s="6">
        <v>0</v>
      </c>
      <c r="E35" s="1">
        <f>Table3[[#This Row],[Weight (lbs)]]*10</f>
        <v>0</v>
      </c>
      <c r="F35" s="1" t="b">
        <f>IF(Table3[[#This Row],[Max Capacity Used]]&lt;100,TRUE)</f>
        <v>1</v>
      </c>
    </row>
    <row r="36" spans="1:6" x14ac:dyDescent="0.25">
      <c r="A36" s="8" t="s">
        <v>46</v>
      </c>
      <c r="B36" s="1" t="s">
        <v>44</v>
      </c>
      <c r="C36" s="1" t="s">
        <v>2</v>
      </c>
      <c r="D36" s="3">
        <v>3.3069999999999999</v>
      </c>
      <c r="E36" s="1">
        <f>Table3[[#This Row],[Weight (lbs)]]*10</f>
        <v>33.07</v>
      </c>
      <c r="F36" s="1" t="b">
        <f>IF(Table3[[#This Row],[Max Capacity Used]]&lt;100,TRUE)</f>
        <v>1</v>
      </c>
    </row>
    <row r="37" spans="1:6" x14ac:dyDescent="0.25">
      <c r="A37" s="9"/>
      <c r="B37" s="1" t="s">
        <v>43</v>
      </c>
      <c r="C37" s="1" t="s">
        <v>3</v>
      </c>
      <c r="D37" s="17">
        <v>8.3010000000000002</v>
      </c>
      <c r="E37" s="1">
        <f>Table3[[#This Row],[Weight (lbs)]]*10</f>
        <v>83.01</v>
      </c>
      <c r="F37" s="1" t="b">
        <f>IF(Table3[[#This Row],[Max Capacity Used]]&lt;100,TRUE)</f>
        <v>1</v>
      </c>
    </row>
    <row r="38" spans="1:6" x14ac:dyDescent="0.25">
      <c r="A38" s="9"/>
      <c r="B38" s="1" t="s">
        <v>45</v>
      </c>
      <c r="C38" s="1" t="s">
        <v>5</v>
      </c>
      <c r="D38" s="17">
        <v>4.2009999999999996</v>
      </c>
      <c r="E38" s="1">
        <f>Table3[[#This Row],[Weight (lbs)]]*10</f>
        <v>42.01</v>
      </c>
      <c r="F38" s="1" t="b">
        <f>IF(Table3[[#This Row],[Max Capacity Used]]&lt;100,TRUE)</f>
        <v>1</v>
      </c>
    </row>
    <row r="39" spans="1:6" x14ac:dyDescent="0.25">
      <c r="A39" s="10"/>
      <c r="B39" s="1" t="s">
        <v>42</v>
      </c>
      <c r="C39" s="1" t="s">
        <v>7</v>
      </c>
      <c r="D39" s="18" t="s">
        <v>47</v>
      </c>
      <c r="E39" s="1">
        <v>90</v>
      </c>
      <c r="F39" s="1" t="b">
        <f>IF(Table3[[#This Row],[Max Capacity Used]]&lt;100,TRUE)</f>
        <v>1</v>
      </c>
    </row>
    <row r="40" spans="1:6" x14ac:dyDescent="0.25">
      <c r="B40" s="7"/>
      <c r="C40" s="7"/>
      <c r="D40" s="7"/>
      <c r="E40" s="7"/>
      <c r="F40" s="7"/>
    </row>
  </sheetData>
  <mergeCells count="8">
    <mergeCell ref="A36:A39"/>
    <mergeCell ref="A2:A6"/>
    <mergeCell ref="A7:A11"/>
    <mergeCell ref="A25:A30"/>
    <mergeCell ref="A31:A35"/>
    <mergeCell ref="A12:A16"/>
    <mergeCell ref="A17:A20"/>
    <mergeCell ref="A21:A24"/>
  </mergeCells>
  <phoneticPr fontId="5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fdd3ca7-9414-455a-8bda-16ee0967f7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3D1CA47A0A7D4280E5ABEAC7C433C8" ma:contentTypeVersion="5" ma:contentTypeDescription="Create a new document." ma:contentTypeScope="" ma:versionID="57aed57a279e237bd082726944b0de28">
  <xsd:schema xmlns:xsd="http://www.w3.org/2001/XMLSchema" xmlns:xs="http://www.w3.org/2001/XMLSchema" xmlns:p="http://schemas.microsoft.com/office/2006/metadata/properties" xmlns:ns3="9fdd3ca7-9414-455a-8bda-16ee0967f760" targetNamespace="http://schemas.microsoft.com/office/2006/metadata/properties" ma:root="true" ma:fieldsID="3c647e26bdae18800586cf9015b69c6c" ns3:_="">
    <xsd:import namespace="9fdd3ca7-9414-455a-8bda-16ee0967f760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dd3ca7-9414-455a-8bda-16ee0967f760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655124-AE67-4C5C-BDAE-8F81F77454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E6CFCA-9B1B-48D0-85BD-05BDC10C387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fdd3ca7-9414-455a-8bda-16ee0967f7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ECD9B3E-EE54-475C-BB3D-4EDDD81B5E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dd3ca7-9414-455a-8bda-16ee0967f7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Zajczenko</dc:creator>
  <cp:lastModifiedBy>Sam Zajczenko</cp:lastModifiedBy>
  <dcterms:created xsi:type="dcterms:W3CDTF">2025-06-30T14:29:40Z</dcterms:created>
  <dcterms:modified xsi:type="dcterms:W3CDTF">2025-07-17T13:51:44Z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0x010100ED3D1CA47A0A7D4280E5ABEAC7C433C8</vt:lpwstr>
  </property>
</Properties>
</file>